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<sst xmlns="http://schemas.openxmlformats.org/spreadsheetml/2006/main" count="306" uniqueCount="150">
  <si>
    <t>Date</t>
  </si>
  <si>
    <t>Food &amp; Drink</t>
  </si>
  <si>
    <t>Amount of Carbohydrate</t>
  </si>
  <si>
    <t>Insulin Does</t>
  </si>
  <si>
    <t>Correction Dose</t>
  </si>
  <si>
    <t>Before B'Fast</t>
  </si>
  <si>
    <t>2hrs after</t>
  </si>
  <si>
    <t>Before Lunch</t>
  </si>
  <si>
    <t>2 hrs after</t>
  </si>
  <si>
    <t>Before Dinner</t>
  </si>
  <si>
    <t>Before Bed</t>
  </si>
  <si>
    <t>During the Night</t>
  </si>
  <si>
    <t>Comments
(exercise, illness, etc..)</t>
  </si>
  <si>
    <t>Blood Glucose Levels</t>
  </si>
  <si>
    <t>Novorapid = N
Levemir = L</t>
  </si>
  <si>
    <r>
      <t xml:space="preserve">Time </t>
    </r>
    <r>
      <rPr>
        <b/>
        <sz val="6"/>
        <rFont val="Arial"/>
        <family val="2"/>
      </rPr>
      <t>(24hr)</t>
    </r>
  </si>
  <si>
    <t>0730</t>
  </si>
  <si>
    <t>N=8
L=6</t>
  </si>
  <si>
    <t>L=2</t>
  </si>
  <si>
    <t>Took extra levemir to try to lower and keep BG in check</t>
  </si>
  <si>
    <t>Weetabix Chruch with Milk (always Semi-Skimmed) + Tea with Milk</t>
  </si>
  <si>
    <t>0930</t>
  </si>
  <si>
    <t>White Coffee</t>
  </si>
  <si>
    <t>From Vending Machine at work</t>
  </si>
  <si>
    <t>1000</t>
  </si>
  <si>
    <t>1050</t>
  </si>
  <si>
    <t>1 Slice Granary Toast</t>
  </si>
  <si>
    <t>Eaten toast to stop BG's lowering</t>
  </si>
  <si>
    <t>1300</t>
  </si>
  <si>
    <t>N=10</t>
  </si>
  <si>
    <t>Food from work canteen</t>
  </si>
  <si>
    <t>1515</t>
  </si>
  <si>
    <t>1520</t>
  </si>
  <si>
    <t>N=1.5</t>
  </si>
  <si>
    <t>Novorapid taken to reduce BG's</t>
  </si>
  <si>
    <t>1700</t>
  </si>
  <si>
    <t>Finished work for the day</t>
  </si>
  <si>
    <t>1800</t>
  </si>
  <si>
    <t>Arrive home</t>
  </si>
  <si>
    <t>1830</t>
  </si>
  <si>
    <t>Boiled Potatoes (43)
Cornish Pastie from Waitrose (61.8)
Tesco reduced sugar Beans(22.4)</t>
  </si>
  <si>
    <t>2030</t>
  </si>
  <si>
    <t>2230</t>
  </si>
  <si>
    <t>Tea and Toast (multi grain bread)</t>
  </si>
  <si>
    <t>Multi grain roll (58.5)
Cheese (1.1)
Coleslaw (8.8)
Medium Pear (31)</t>
  </si>
  <si>
    <t>L=26</t>
  </si>
  <si>
    <t>N=2</t>
  </si>
  <si>
    <t>2300</t>
  </si>
  <si>
    <t>B-Ketone test = 0.2</t>
  </si>
  <si>
    <t>0745</t>
  </si>
  <si>
    <t>0945</t>
  </si>
  <si>
    <t>1 Slice Granary Toast &amp; White Coffee</t>
  </si>
  <si>
    <t>1145</t>
  </si>
  <si>
    <t>1230</t>
  </si>
  <si>
    <t>Granary bread (36)
Cheese (1.1)
Coleslaw (8.8)
Medium Pear (31)</t>
  </si>
  <si>
    <t>BG Check</t>
  </si>
  <si>
    <t>1400</t>
  </si>
  <si>
    <t>1550</t>
  </si>
  <si>
    <t>1600</t>
  </si>
  <si>
    <t>Walkers Cheese &amp; Onoin crisps</t>
  </si>
  <si>
    <t>Eaten to stop BG's lowering</t>
  </si>
  <si>
    <t>BG Check as feeling low</t>
  </si>
  <si>
    <t>1630</t>
  </si>
  <si>
    <t>Totals</t>
  </si>
  <si>
    <t>N=28
L=32</t>
  </si>
  <si>
    <t>N=3.5
L=2</t>
  </si>
  <si>
    <t>Average BG Level</t>
  </si>
  <si>
    <t>1855</t>
  </si>
  <si>
    <t>2120</t>
  </si>
  <si>
    <t>2215</t>
  </si>
  <si>
    <t>Homemade Chillie Con-carne &amp; Rice:
Quorne Mince (9)
Onion medium (12)
Heinz Chopped Tomatoes (14)
Chillie sauce (28)
Rice (58)</t>
  </si>
  <si>
    <t>1 x Waitrose whole nut biscuit</t>
  </si>
  <si>
    <t>Insulin</t>
  </si>
  <si>
    <t>Hot bath</t>
  </si>
  <si>
    <t>0900</t>
  </si>
  <si>
    <t xml:space="preserve">1 Slice Brown Toast </t>
  </si>
  <si>
    <t>1100</t>
  </si>
  <si>
    <t>Multi grain roll (58.5)
Coleslaw (8.8)
Walkers Cheese &amp; Onoin crisps (17.3)</t>
  </si>
  <si>
    <t>2000</t>
  </si>
  <si>
    <t>Chinese Take Away
(Egg Fried Rice, Vegetable Curry, Singapore Style Veg Noodles, Vegetable Mini Spring Rolls)</t>
  </si>
  <si>
    <t>Went food shopping</t>
  </si>
  <si>
    <t>1 x Mcvities Chocolate Digestive</t>
  </si>
  <si>
    <t>2200</t>
  </si>
  <si>
    <t>0800</t>
  </si>
  <si>
    <t>MacDonald's Sausage and Egg Mac muffin, Latte, Hash Brown</t>
  </si>
  <si>
    <t>N=1</t>
  </si>
  <si>
    <t>1500</t>
  </si>
  <si>
    <t>Chocolate</t>
  </si>
  <si>
    <t>M&amp;S .5 Prawn and Avocado (22)
.5 Chicken Salad (17)
Vegetable Crisps (11)
M&amp;S Small Éclair (12)</t>
  </si>
  <si>
    <t>Sister came for lunch</t>
  </si>
  <si>
    <t>Unsure of Carbs so estimated increase in insulin as this correction does has worked previously</t>
  </si>
  <si>
    <t>16.09 Sunday</t>
  </si>
  <si>
    <t>15.09 Saturday</t>
  </si>
  <si>
    <t>14.09 Friday</t>
  </si>
  <si>
    <t>13.09 Thursday</t>
  </si>
  <si>
    <t>12.09 Wednesday</t>
  </si>
  <si>
    <t>17.09 Monday</t>
  </si>
  <si>
    <t>2220</t>
  </si>
  <si>
    <t>0150</t>
  </si>
  <si>
    <t>0530</t>
  </si>
  <si>
    <t>1240</t>
  </si>
  <si>
    <t>1410</t>
  </si>
  <si>
    <t>1730</t>
  </si>
  <si>
    <t>2040</t>
  </si>
  <si>
    <t>2330</t>
  </si>
  <si>
    <t>Went to a neighbours for Dinner and evening</t>
  </si>
  <si>
    <t>B-Ketone test = 0.3</t>
  </si>
  <si>
    <t>Chicken Noddle Soup (20.4)
1 x  Multi grain bread (11)</t>
  </si>
  <si>
    <t>Lucozade (100ml)</t>
  </si>
  <si>
    <t>Taken to stop BG's lowering</t>
  </si>
  <si>
    <t>BBQ Burger and Salad (40)
Budwiser Beer
(11x4 = 44)</t>
  </si>
  <si>
    <t>Quorn &amp; Cheese Fillet (17)
Baby Cauliflower &amp; Broccoli (8)
Roast Potatoes (50)
Roast Squash (40)
Bisto Yorkshire Pudding (9.1 x 3 = 27.3)</t>
  </si>
  <si>
    <t>N=6</t>
  </si>
  <si>
    <t>1030</t>
  </si>
  <si>
    <t>Lizi's Granola with Milk (always Semi-Skimmed) + Tea with Milk</t>
  </si>
  <si>
    <t>1200</t>
  </si>
  <si>
    <t>Multi grain roll (58.5)
Cheese (1.1)
Coleslaw (8.8)</t>
  </si>
  <si>
    <t>BG Check, Novorapid taken to reduce BG's</t>
  </si>
  <si>
    <t>1 Slice Brown Toast &amp; White Coffee</t>
  </si>
  <si>
    <t>18.09 Tuesday</t>
  </si>
  <si>
    <t>N=2
L=2</t>
  </si>
  <si>
    <t>1650</t>
  </si>
  <si>
    <t>Qourn Pieces (10)
Tesco's Veg Stir Fry (18.5)
Stir Fry Sauce (8.5)
Qourn Sauce (7)</t>
  </si>
  <si>
    <t>1945</t>
  </si>
  <si>
    <t>2140</t>
  </si>
  <si>
    <t>0230</t>
  </si>
  <si>
    <t>0550</t>
  </si>
  <si>
    <t>Headache and stuffy noise ?</t>
  </si>
  <si>
    <t>N=28</t>
  </si>
  <si>
    <t>N=7
L=28</t>
  </si>
  <si>
    <t>Took 2 Paracetomal for headache and runny noise</t>
  </si>
  <si>
    <t>Woke up with runny noise and feeling sick. Realised that I had missed my Levemir injection. Was packing to go on a business trip and forgot to take it. Took Levemir and extra Novo rapid to try to lower and keep BG in check</t>
  </si>
  <si>
    <t>0240</t>
  </si>
  <si>
    <t>B-Ketone test = 1.1</t>
  </si>
  <si>
    <t>Feeling like I have a cold starting sore throat and runny noise</t>
  </si>
  <si>
    <t>Lemsip Max</t>
  </si>
  <si>
    <t>2 x Mcvites Chocolate Digestive Biscuit</t>
  </si>
  <si>
    <t>Tuna and Sweet Corn Roll</t>
  </si>
  <si>
    <t>1530</t>
  </si>
  <si>
    <t>200ml Milk (10)
1 Mcvites Chocolate Digestive Biscuit (17)</t>
  </si>
  <si>
    <t>Eaten to stop BG's Lowering</t>
  </si>
  <si>
    <t>19.09 Wednesday</t>
  </si>
  <si>
    <t>Quorn Qrt Pounder (17.4)
Mash Patateo (30)
Tesco's Baked Beans (21.6)
Fresh Fruit Salad (22.5)</t>
  </si>
  <si>
    <t>Taken extra Levemir and Novorapid because of Cold</t>
  </si>
  <si>
    <t>1950</t>
  </si>
  <si>
    <t>2100</t>
  </si>
  <si>
    <t>0045</t>
  </si>
  <si>
    <t>N=11
L=32</t>
  </si>
  <si>
    <t>B-Ketone test = 0.1</t>
  </si>
  <si>
    <t>0715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</si>
</sst>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1"/>
  <sheetViews>
    <sheetView showGridLines="0" tabSelected="1" view="pageBreakPreview" zoomScaleSheetLayoutView="100" workbookViewId="0" topLeftCell="A92">
      <selection activeCell="A92" sqref="A92"/>
    </sheetView>
  </sheetViews>
  <sheetFormatPr defaultColWidth="9.140625" defaultRowHeight="12.75"/>
  <cols>
    <col min="1" max="1" width="7.140625" style="2" customWidth="1"/>
    <col min="2" max="2" width="5.00390625" style="2" bestFit="1" customWidth="1"/>
    <col min="3" max="3" width="20.8515625" style="1" customWidth="1"/>
    <col min="4" max="4" width="11.7109375" style="2" customWidth="1"/>
    <col min="5" max="5" width="7.57421875" style="2" customWidth="1"/>
    <col min="6" max="6" width="9.8515625" style="2" customWidth="1"/>
    <col min="7" max="7" width="8.140625" style="2" customWidth="1"/>
    <col min="8" max="8" width="6.7109375" style="2" customWidth="1"/>
    <col min="9" max="9" width="8.140625" style="2" customWidth="1"/>
    <col min="10" max="10" width="7.57421875" style="2" customWidth="1"/>
    <col min="11" max="11" width="8.28125" style="2" customWidth="1"/>
    <col min="12" max="12" width="7.140625" style="2" customWidth="1"/>
    <col min="13" max="13" width="8.140625" style="2" customWidth="1"/>
    <col min="14" max="14" width="9.140625" style="2" customWidth="1"/>
    <col min="15" max="15" width="16.8515625" style="1" customWidth="1"/>
    <col min="16" max="16384" width="9.140625" style="1" customWidth="1"/>
  </cols>
  <sheetData>
    <row r="1" ht="13.5" thickBot="1"/>
    <row r="2" spans="1:15" s="3" customFormat="1" ht="34.5" thickBot="1">
      <c r="A2" s="12" t="s">
        <v>0</v>
      </c>
      <c r="B2" s="7" t="s">
        <v>15</v>
      </c>
      <c r="C2" s="4" t="s">
        <v>1</v>
      </c>
      <c r="D2" s="6" t="s">
        <v>2</v>
      </c>
      <c r="E2" s="6" t="s">
        <v>3</v>
      </c>
      <c r="F2" s="6" t="s">
        <v>4</v>
      </c>
      <c r="G2" s="45" t="s">
        <v>13</v>
      </c>
      <c r="H2" s="46"/>
      <c r="I2" s="46"/>
      <c r="J2" s="46"/>
      <c r="K2" s="46"/>
      <c r="L2" s="46"/>
      <c r="M2" s="46"/>
      <c r="N2" s="47"/>
      <c r="O2" s="8" t="s">
        <v>12</v>
      </c>
    </row>
    <row r="3" spans="1:15" s="3" customFormat="1" ht="23.25" thickBot="1">
      <c r="A3" s="18"/>
      <c r="B3" s="13"/>
      <c r="C3" s="5"/>
      <c r="D3" s="13"/>
      <c r="E3" s="48" t="s">
        <v>14</v>
      </c>
      <c r="F3" s="49"/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8</v>
      </c>
      <c r="M3" s="9" t="s">
        <v>10</v>
      </c>
      <c r="N3" s="9" t="s">
        <v>11</v>
      </c>
      <c r="O3" s="10"/>
    </row>
    <row r="4" spans="1:15" ht="12.75">
      <c r="A4" s="50" t="s">
        <v>95</v>
      </c>
      <c r="B4" s="50"/>
      <c r="C4" s="5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2">
      <c r="A5" s="31"/>
      <c r="B5" s="32" t="s">
        <v>16</v>
      </c>
      <c r="C5" s="16" t="s">
        <v>20</v>
      </c>
      <c r="D5" s="14">
        <v>31.5</v>
      </c>
      <c r="E5" s="14" t="s">
        <v>17</v>
      </c>
      <c r="F5" s="14" t="s">
        <v>18</v>
      </c>
      <c r="G5" s="14">
        <v>8.6</v>
      </c>
      <c r="H5" s="14"/>
      <c r="I5" s="14"/>
      <c r="J5" s="14"/>
      <c r="K5" s="14"/>
      <c r="L5" s="14"/>
      <c r="M5" s="14"/>
      <c r="N5" s="14"/>
      <c r="O5" s="11" t="s">
        <v>19</v>
      </c>
    </row>
    <row r="6" spans="1:15" ht="21">
      <c r="A6" s="31"/>
      <c r="B6" s="34" t="s">
        <v>21</v>
      </c>
      <c r="C6" s="11" t="s">
        <v>22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 t="s">
        <v>23</v>
      </c>
    </row>
    <row r="7" spans="1:15" ht="12.75">
      <c r="A7" s="31"/>
      <c r="B7" s="34" t="s">
        <v>24</v>
      </c>
      <c r="C7" s="11" t="s">
        <v>22</v>
      </c>
      <c r="D7" s="14"/>
      <c r="E7" s="14"/>
      <c r="F7" s="14"/>
      <c r="G7" s="14"/>
      <c r="H7" s="14">
        <v>4.2</v>
      </c>
      <c r="I7" s="14"/>
      <c r="J7" s="14"/>
      <c r="K7" s="14"/>
      <c r="L7" s="14"/>
      <c r="M7" s="14"/>
      <c r="N7" s="14"/>
      <c r="O7" s="15" t="s">
        <v>55</v>
      </c>
    </row>
    <row r="8" spans="1:15" ht="21">
      <c r="A8" s="31"/>
      <c r="B8" s="34" t="s">
        <v>25</v>
      </c>
      <c r="C8" s="11" t="s">
        <v>26</v>
      </c>
      <c r="D8" s="14">
        <v>14</v>
      </c>
      <c r="E8" s="14"/>
      <c r="F8" s="14"/>
      <c r="G8" s="14"/>
      <c r="H8" s="14">
        <v>3.7</v>
      </c>
      <c r="I8" s="14"/>
      <c r="J8" s="14"/>
      <c r="K8" s="14"/>
      <c r="L8" s="14"/>
      <c r="M8" s="14"/>
      <c r="N8" s="14"/>
      <c r="O8" s="15" t="s">
        <v>27</v>
      </c>
    </row>
    <row r="9" spans="1:15" ht="42">
      <c r="A9" s="31"/>
      <c r="B9" s="34" t="s">
        <v>28</v>
      </c>
      <c r="C9" s="11" t="s">
        <v>44</v>
      </c>
      <c r="D9" s="14">
        <v>99</v>
      </c>
      <c r="E9" s="14" t="s">
        <v>29</v>
      </c>
      <c r="F9" s="14"/>
      <c r="G9" s="14"/>
      <c r="H9" s="14"/>
      <c r="I9" s="14">
        <v>7.5</v>
      </c>
      <c r="J9" s="14"/>
      <c r="K9" s="14"/>
      <c r="L9" s="14"/>
      <c r="M9" s="14"/>
      <c r="N9" s="14"/>
      <c r="O9" s="15" t="s">
        <v>30</v>
      </c>
    </row>
    <row r="10" spans="1:15" ht="12.75">
      <c r="A10" s="31"/>
      <c r="B10" s="34" t="s">
        <v>31</v>
      </c>
      <c r="C10" s="11" t="s">
        <v>22</v>
      </c>
      <c r="D10" s="14"/>
      <c r="E10" s="14"/>
      <c r="F10" s="14"/>
      <c r="G10" s="14"/>
      <c r="H10" s="14"/>
      <c r="I10" s="14"/>
      <c r="J10" s="14">
        <v>11.7</v>
      </c>
      <c r="K10" s="14"/>
      <c r="L10" s="14"/>
      <c r="M10" s="14"/>
      <c r="N10" s="14"/>
      <c r="O10" s="15" t="s">
        <v>55</v>
      </c>
    </row>
    <row r="11" spans="1:15" ht="21">
      <c r="A11" s="31"/>
      <c r="B11" s="34" t="s">
        <v>32</v>
      </c>
      <c r="C11" s="11"/>
      <c r="D11" s="14"/>
      <c r="E11" s="14"/>
      <c r="F11" s="14" t="s">
        <v>33</v>
      </c>
      <c r="G11" s="14"/>
      <c r="H11" s="14"/>
      <c r="I11" s="14"/>
      <c r="J11" s="14"/>
      <c r="K11" s="14"/>
      <c r="L11" s="14"/>
      <c r="M11" s="14"/>
      <c r="N11" s="14"/>
      <c r="O11" s="15" t="s">
        <v>34</v>
      </c>
    </row>
    <row r="12" spans="1:15" ht="21">
      <c r="A12" s="31"/>
      <c r="B12" s="34" t="s">
        <v>35</v>
      </c>
      <c r="C12" s="11"/>
      <c r="D12" s="14"/>
      <c r="E12" s="14"/>
      <c r="F12" s="14"/>
      <c r="G12" s="14"/>
      <c r="H12" s="14"/>
      <c r="I12" s="14"/>
      <c r="J12" s="14"/>
      <c r="K12" s="14">
        <v>11.1</v>
      </c>
      <c r="L12" s="14"/>
      <c r="M12" s="14"/>
      <c r="N12" s="14"/>
      <c r="O12" s="15" t="s">
        <v>36</v>
      </c>
    </row>
    <row r="13" spans="1:15" ht="12.75">
      <c r="A13" s="31"/>
      <c r="B13" s="34" t="s">
        <v>37</v>
      </c>
      <c r="C13" s="11"/>
      <c r="D13" s="14"/>
      <c r="E13" s="14"/>
      <c r="F13" s="14"/>
      <c r="G13" s="14"/>
      <c r="H13" s="14"/>
      <c r="I13" s="14"/>
      <c r="J13" s="14"/>
      <c r="K13" s="14">
        <v>7.7</v>
      </c>
      <c r="L13" s="14"/>
      <c r="M13" s="14"/>
      <c r="N13" s="14"/>
      <c r="O13" s="15" t="s">
        <v>38</v>
      </c>
    </row>
    <row r="14" spans="1:15" ht="52.5">
      <c r="A14" s="31"/>
      <c r="B14" s="34" t="s">
        <v>39</v>
      </c>
      <c r="C14" s="11" t="s">
        <v>40</v>
      </c>
      <c r="D14" s="14">
        <v>127</v>
      </c>
      <c r="E14" s="14" t="s">
        <v>29</v>
      </c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ht="12.75">
      <c r="A15" s="31"/>
      <c r="B15" s="34" t="s">
        <v>41</v>
      </c>
      <c r="C15" s="11"/>
      <c r="D15" s="14"/>
      <c r="E15" s="14"/>
      <c r="F15" s="14"/>
      <c r="G15" s="14"/>
      <c r="H15" s="14"/>
      <c r="I15" s="14"/>
      <c r="J15" s="14"/>
      <c r="K15" s="14"/>
      <c r="L15" s="14">
        <v>11.4</v>
      </c>
      <c r="M15" s="14"/>
      <c r="N15" s="14"/>
      <c r="O15" s="15" t="s">
        <v>55</v>
      </c>
    </row>
    <row r="16" spans="1:15" ht="21">
      <c r="A16" s="31"/>
      <c r="B16" s="34" t="s">
        <v>42</v>
      </c>
      <c r="C16" s="11" t="s">
        <v>43</v>
      </c>
      <c r="D16" s="14">
        <v>14</v>
      </c>
      <c r="E16" s="14" t="s">
        <v>45</v>
      </c>
      <c r="F16" s="14" t="s">
        <v>46</v>
      </c>
      <c r="G16" s="14"/>
      <c r="H16" s="14"/>
      <c r="I16" s="14"/>
      <c r="J16" s="14"/>
      <c r="K16" s="14"/>
      <c r="L16" s="14"/>
      <c r="M16" s="14">
        <v>15</v>
      </c>
      <c r="N16" s="14"/>
      <c r="O16" s="15"/>
    </row>
    <row r="17" spans="1:15" ht="21.75" thickBot="1">
      <c r="A17" s="31"/>
      <c r="B17" s="38" t="s">
        <v>47</v>
      </c>
      <c r="C17" s="20"/>
      <c r="D17" s="1"/>
      <c r="E17" s="21"/>
      <c r="F17" s="21"/>
      <c r="G17" s="21"/>
      <c r="H17" s="21"/>
      <c r="I17" s="21"/>
      <c r="J17" s="21"/>
      <c r="K17" s="21"/>
      <c r="L17" s="21"/>
      <c r="M17" s="21">
        <v>15.5</v>
      </c>
      <c r="N17" s="21"/>
      <c r="O17" s="22" t="s">
        <v>48</v>
      </c>
    </row>
    <row r="18" spans="1:15" s="19" customFormat="1" ht="21.75" thickBot="1">
      <c r="A18" s="39" t="s">
        <v>63</v>
      </c>
      <c r="B18" s="24"/>
      <c r="C18" s="25"/>
      <c r="D18" s="29">
        <f>SUM(D5:D16)</f>
        <v>285.5</v>
      </c>
      <c r="E18" s="27" t="s">
        <v>64</v>
      </c>
      <c r="F18" s="28" t="s">
        <v>65</v>
      </c>
      <c r="G18" s="43" t="s">
        <v>66</v>
      </c>
      <c r="H18" s="44"/>
      <c r="I18" s="30">
        <f>AVERAGE(G5:N17)</f>
        <v>9.64</v>
      </c>
      <c r="J18" s="26"/>
      <c r="K18" s="26"/>
      <c r="L18" s="26"/>
      <c r="M18" s="26"/>
      <c r="N18" s="26" t="s">
        <v>72</v>
      </c>
      <c r="O18" s="35">
        <f>28+32+3.5+2</f>
        <v>65.5</v>
      </c>
    </row>
    <row r="19" spans="1:15" ht="12.75">
      <c r="A19" s="40" t="s">
        <v>94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ht="42">
      <c r="A20" s="31"/>
      <c r="B20" s="34" t="s">
        <v>49</v>
      </c>
      <c r="C20" s="16" t="s">
        <v>20</v>
      </c>
      <c r="D20" s="17">
        <v>31.5</v>
      </c>
      <c r="E20" s="17" t="s">
        <v>17</v>
      </c>
      <c r="F20" s="17"/>
      <c r="G20" s="17">
        <v>5.9</v>
      </c>
      <c r="H20" s="17"/>
      <c r="I20" s="17"/>
      <c r="J20" s="17"/>
      <c r="K20" s="17"/>
      <c r="L20" s="17"/>
      <c r="M20" s="17"/>
      <c r="N20" s="17"/>
      <c r="O20" s="15"/>
    </row>
    <row r="21" spans="1:15" ht="12.75">
      <c r="A21" s="31"/>
      <c r="B21" s="32" t="s">
        <v>21</v>
      </c>
      <c r="C21" s="11" t="s">
        <v>22</v>
      </c>
      <c r="D21" s="14"/>
      <c r="E21" s="14"/>
      <c r="F21" s="14"/>
      <c r="G21" s="14"/>
      <c r="H21" s="14">
        <v>2.4</v>
      </c>
      <c r="I21" s="14"/>
      <c r="J21" s="14"/>
      <c r="K21" s="14"/>
      <c r="L21" s="14"/>
      <c r="M21" s="14"/>
      <c r="N21" s="14"/>
      <c r="O21" s="15" t="s">
        <v>55</v>
      </c>
    </row>
    <row r="22" spans="1:15" ht="21">
      <c r="A22" s="31"/>
      <c r="B22" s="32" t="s">
        <v>50</v>
      </c>
      <c r="C22" s="11" t="s">
        <v>51</v>
      </c>
      <c r="D22" s="14">
        <v>14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 t="s">
        <v>27</v>
      </c>
    </row>
    <row r="23" spans="1:15" ht="12.75">
      <c r="A23" s="31"/>
      <c r="B23" s="32" t="s">
        <v>52</v>
      </c>
      <c r="C23" s="11"/>
      <c r="D23" s="14"/>
      <c r="E23" s="14"/>
      <c r="F23" s="14"/>
      <c r="G23" s="14"/>
      <c r="H23" s="14"/>
      <c r="I23" s="14">
        <v>4.9</v>
      </c>
      <c r="J23" s="14"/>
      <c r="K23" s="14"/>
      <c r="L23" s="14"/>
      <c r="M23" s="14"/>
      <c r="N23" s="14"/>
      <c r="O23" s="15"/>
    </row>
    <row r="24" spans="1:15" ht="42">
      <c r="A24" s="31"/>
      <c r="B24" s="32" t="s">
        <v>53</v>
      </c>
      <c r="C24" s="11" t="s">
        <v>54</v>
      </c>
      <c r="D24" s="14">
        <v>77</v>
      </c>
      <c r="E24" s="14" t="s">
        <v>29</v>
      </c>
      <c r="F24" s="14"/>
      <c r="G24" s="14"/>
      <c r="H24" s="14"/>
      <c r="I24" s="14">
        <v>4.3</v>
      </c>
      <c r="J24" s="14"/>
      <c r="K24" s="14"/>
      <c r="L24" s="14"/>
      <c r="M24" s="14"/>
      <c r="N24" s="14"/>
      <c r="O24" s="15"/>
    </row>
    <row r="25" spans="1:15" ht="12.75">
      <c r="A25" s="31"/>
      <c r="B25" s="32" t="s">
        <v>56</v>
      </c>
      <c r="C25" s="11"/>
      <c r="D25" s="14"/>
      <c r="E25" s="14"/>
      <c r="F25" s="14"/>
      <c r="G25" s="14"/>
      <c r="H25" s="14"/>
      <c r="I25" s="14"/>
      <c r="J25" s="14">
        <v>5.5</v>
      </c>
      <c r="K25" s="14"/>
      <c r="L25" s="14"/>
      <c r="M25" s="14"/>
      <c r="N25" s="14"/>
      <c r="O25" s="15" t="s">
        <v>55</v>
      </c>
    </row>
    <row r="26" spans="1:15" ht="21">
      <c r="A26" s="31"/>
      <c r="B26" s="32" t="s">
        <v>57</v>
      </c>
      <c r="C26" s="11"/>
      <c r="D26" s="14"/>
      <c r="E26" s="14"/>
      <c r="F26" s="14"/>
      <c r="G26" s="14"/>
      <c r="H26" s="14"/>
      <c r="I26" s="14"/>
      <c r="J26" s="14">
        <v>2.6</v>
      </c>
      <c r="K26" s="14"/>
      <c r="L26" s="14"/>
      <c r="M26" s="14"/>
      <c r="N26" s="14"/>
      <c r="O26" s="15" t="s">
        <v>61</v>
      </c>
    </row>
    <row r="27" spans="1:15" ht="21">
      <c r="A27" s="31"/>
      <c r="B27" s="32" t="s">
        <v>58</v>
      </c>
      <c r="C27" s="11" t="s">
        <v>59</v>
      </c>
      <c r="D27" s="14">
        <v>17.3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 t="s">
        <v>60</v>
      </c>
    </row>
    <row r="28" spans="1:15" ht="12.75">
      <c r="A28" s="31"/>
      <c r="B28" s="32" t="s">
        <v>62</v>
      </c>
      <c r="C28" s="11"/>
      <c r="D28" s="14"/>
      <c r="E28" s="14"/>
      <c r="F28" s="14"/>
      <c r="G28" s="14"/>
      <c r="H28" s="14"/>
      <c r="I28" s="14"/>
      <c r="J28" s="14"/>
      <c r="K28" s="14">
        <v>2.5</v>
      </c>
      <c r="L28" s="14"/>
      <c r="M28" s="14"/>
      <c r="N28" s="14"/>
      <c r="O28" s="15" t="s">
        <v>55</v>
      </c>
    </row>
    <row r="29" spans="1:15" ht="12.75">
      <c r="A29" s="31"/>
      <c r="B29" s="32" t="s">
        <v>35</v>
      </c>
      <c r="C29" s="11"/>
      <c r="D29" s="14"/>
      <c r="E29" s="14"/>
      <c r="F29" s="14"/>
      <c r="G29" s="14"/>
      <c r="H29" s="14"/>
      <c r="I29" s="14"/>
      <c r="J29" s="14"/>
      <c r="K29" s="14">
        <v>5.6</v>
      </c>
      <c r="L29" s="14"/>
      <c r="M29" s="14"/>
      <c r="N29" s="14"/>
      <c r="O29" s="15" t="s">
        <v>55</v>
      </c>
    </row>
    <row r="30" spans="1:15" ht="84">
      <c r="A30" s="31"/>
      <c r="B30" s="32" t="s">
        <v>67</v>
      </c>
      <c r="C30" s="11" t="s">
        <v>70</v>
      </c>
      <c r="D30" s="14">
        <v>122</v>
      </c>
      <c r="E30" s="14" t="s">
        <v>29</v>
      </c>
      <c r="F30" s="14"/>
      <c r="G30" s="14"/>
      <c r="H30" s="14"/>
      <c r="I30" s="14"/>
      <c r="J30" s="14"/>
      <c r="K30" s="14">
        <v>5.8</v>
      </c>
      <c r="L30" s="14"/>
      <c r="M30" s="14"/>
      <c r="N30" s="14"/>
      <c r="O30" s="15"/>
    </row>
    <row r="31" spans="1:15" ht="12.75">
      <c r="A31" s="31"/>
      <c r="B31" s="32" t="s">
        <v>68</v>
      </c>
      <c r="C31" s="11"/>
      <c r="D31" s="14"/>
      <c r="E31" s="14"/>
      <c r="F31" s="14"/>
      <c r="G31" s="14"/>
      <c r="H31" s="14"/>
      <c r="I31" s="14"/>
      <c r="J31" s="14"/>
      <c r="K31" s="14"/>
      <c r="L31" s="14">
        <v>7.9</v>
      </c>
      <c r="M31" s="14"/>
      <c r="N31" s="14"/>
      <c r="O31" s="15" t="s">
        <v>55</v>
      </c>
    </row>
    <row r="32" spans="1:15" ht="21.75" thickBot="1">
      <c r="A32" s="31"/>
      <c r="B32" s="33" t="s">
        <v>69</v>
      </c>
      <c r="C32" s="20" t="s">
        <v>71</v>
      </c>
      <c r="D32" s="21">
        <v>17</v>
      </c>
      <c r="E32" s="21" t="s">
        <v>45</v>
      </c>
      <c r="F32" s="21"/>
      <c r="G32" s="21"/>
      <c r="H32" s="21"/>
      <c r="I32" s="21"/>
      <c r="J32" s="21"/>
      <c r="K32" s="21"/>
      <c r="L32" s="21"/>
      <c r="M32" s="21">
        <v>7.3</v>
      </c>
      <c r="N32" s="21"/>
      <c r="O32" s="22" t="s">
        <v>73</v>
      </c>
    </row>
    <row r="33" spans="1:15" s="19" customFormat="1" ht="21.75" thickBot="1">
      <c r="A33" s="23" t="s">
        <v>63</v>
      </c>
      <c r="B33" s="24"/>
      <c r="C33" s="25"/>
      <c r="D33" s="29">
        <f>SUM(D20:D32)</f>
        <v>278.8</v>
      </c>
      <c r="E33" s="27" t="s">
        <v>64</v>
      </c>
      <c r="F33" s="28"/>
      <c r="G33" s="43" t="s">
        <v>66</v>
      </c>
      <c r="H33" s="44"/>
      <c r="I33" s="30">
        <f>AVERAGE(G20:N32)</f>
        <v>4.972727272727273</v>
      </c>
      <c r="J33" s="26"/>
      <c r="K33" s="26"/>
      <c r="L33" s="26"/>
      <c r="M33" s="26"/>
      <c r="N33" s="26" t="s">
        <v>72</v>
      </c>
      <c r="O33" s="35">
        <f>28+32</f>
        <v>60</v>
      </c>
    </row>
    <row r="34" spans="1:15" ht="12.75">
      <c r="A34" s="40" t="s">
        <v>93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 ht="42">
      <c r="A35" s="31"/>
      <c r="B35" s="34" t="s">
        <v>16</v>
      </c>
      <c r="C35" s="16" t="s">
        <v>20</v>
      </c>
      <c r="D35" s="17">
        <v>31.5</v>
      </c>
      <c r="E35" s="14" t="s">
        <v>17</v>
      </c>
      <c r="F35" s="17"/>
      <c r="G35" s="17">
        <v>4.2</v>
      </c>
      <c r="H35" s="17"/>
      <c r="I35" s="17"/>
      <c r="J35" s="17"/>
      <c r="K35" s="17"/>
      <c r="L35" s="17"/>
      <c r="M35" s="17"/>
      <c r="N35" s="17"/>
      <c r="O35" s="15"/>
    </row>
    <row r="36" spans="1:15" ht="21">
      <c r="A36" s="31"/>
      <c r="B36" s="32" t="s">
        <v>74</v>
      </c>
      <c r="C36" s="11" t="s">
        <v>22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 t="s">
        <v>23</v>
      </c>
    </row>
    <row r="37" spans="1:15" ht="12.75">
      <c r="A37" s="31"/>
      <c r="B37" s="32" t="s">
        <v>21</v>
      </c>
      <c r="C37" s="11" t="s">
        <v>22</v>
      </c>
      <c r="D37" s="14"/>
      <c r="E37" s="14"/>
      <c r="F37" s="14"/>
      <c r="G37" s="14"/>
      <c r="H37" s="14">
        <v>5.4</v>
      </c>
      <c r="I37" s="14"/>
      <c r="J37" s="14"/>
      <c r="K37" s="14"/>
      <c r="L37" s="14"/>
      <c r="M37" s="14"/>
      <c r="N37" s="14"/>
      <c r="O37" s="15" t="s">
        <v>55</v>
      </c>
    </row>
    <row r="38" spans="1:15" ht="21">
      <c r="A38" s="31"/>
      <c r="B38" s="32" t="s">
        <v>24</v>
      </c>
      <c r="C38" s="11" t="s">
        <v>75</v>
      </c>
      <c r="D38" s="14">
        <v>17</v>
      </c>
      <c r="E38" s="14"/>
      <c r="F38" s="14"/>
      <c r="G38" s="14"/>
      <c r="H38" s="14">
        <v>4.1</v>
      </c>
      <c r="I38" s="14"/>
      <c r="J38" s="14"/>
      <c r="K38" s="14"/>
      <c r="L38" s="14"/>
      <c r="M38" s="14"/>
      <c r="N38" s="14"/>
      <c r="O38" s="15" t="s">
        <v>60</v>
      </c>
    </row>
    <row r="39" spans="1:15" ht="12.75">
      <c r="A39" s="31"/>
      <c r="B39" s="32" t="s">
        <v>76</v>
      </c>
      <c r="C39" s="11"/>
      <c r="D39" s="14"/>
      <c r="E39" s="14"/>
      <c r="F39" s="14"/>
      <c r="G39" s="14"/>
      <c r="H39" s="14">
        <v>4.6</v>
      </c>
      <c r="I39" s="14"/>
      <c r="J39" s="14"/>
      <c r="K39" s="14"/>
      <c r="L39" s="14"/>
      <c r="M39" s="14"/>
      <c r="N39" s="14"/>
      <c r="O39" s="15" t="s">
        <v>55</v>
      </c>
    </row>
    <row r="40" spans="1:15" ht="42">
      <c r="A40" s="31"/>
      <c r="B40" s="32" t="s">
        <v>53</v>
      </c>
      <c r="C40" s="11" t="s">
        <v>77</v>
      </c>
      <c r="D40" s="14">
        <v>84.6</v>
      </c>
      <c r="E40" s="14" t="s">
        <v>29</v>
      </c>
      <c r="F40" s="14"/>
      <c r="G40" s="14"/>
      <c r="H40" s="14"/>
      <c r="I40" s="14">
        <v>6.9</v>
      </c>
      <c r="J40" s="14"/>
      <c r="K40" s="14"/>
      <c r="L40" s="14"/>
      <c r="M40" s="14"/>
      <c r="N40" s="14"/>
      <c r="O40" s="15"/>
    </row>
    <row r="41" spans="1:15" ht="12.75">
      <c r="A41" s="31"/>
      <c r="B41" s="32" t="s">
        <v>56</v>
      </c>
      <c r="C41" s="11"/>
      <c r="D41" s="14"/>
      <c r="E41" s="14"/>
      <c r="F41" s="14"/>
      <c r="G41" s="14"/>
      <c r="H41" s="14"/>
      <c r="I41" s="14"/>
      <c r="J41" s="14">
        <v>8.8</v>
      </c>
      <c r="K41" s="14"/>
      <c r="L41" s="14"/>
      <c r="M41" s="14"/>
      <c r="N41" s="14"/>
      <c r="O41" s="15" t="s">
        <v>55</v>
      </c>
    </row>
    <row r="42" spans="1:15" ht="12.75">
      <c r="A42" s="31"/>
      <c r="B42" s="33" t="s">
        <v>58</v>
      </c>
      <c r="C42" s="20"/>
      <c r="D42" s="21"/>
      <c r="E42" s="21"/>
      <c r="F42" s="21"/>
      <c r="G42" s="21"/>
      <c r="H42" s="21"/>
      <c r="I42" s="21"/>
      <c r="J42" s="21">
        <v>8.6</v>
      </c>
      <c r="K42" s="21"/>
      <c r="L42" s="21"/>
      <c r="M42" s="21"/>
      <c r="N42" s="21"/>
      <c r="O42" s="11" t="s">
        <v>55</v>
      </c>
    </row>
    <row r="43" spans="1:15" ht="63">
      <c r="A43" s="31"/>
      <c r="B43" s="33" t="s">
        <v>37</v>
      </c>
      <c r="C43" s="20" t="s">
        <v>79</v>
      </c>
      <c r="D43" s="21">
        <v>120</v>
      </c>
      <c r="E43" s="21" t="s">
        <v>29</v>
      </c>
      <c r="F43" s="21" t="s">
        <v>46</v>
      </c>
      <c r="G43" s="21"/>
      <c r="H43" s="21"/>
      <c r="I43" s="21"/>
      <c r="J43" s="21"/>
      <c r="K43" s="21">
        <v>6.1</v>
      </c>
      <c r="L43" s="21"/>
      <c r="M43" s="21"/>
      <c r="N43" s="21"/>
      <c r="O43" s="11" t="s">
        <v>90</v>
      </c>
    </row>
    <row r="44" spans="1:15" ht="21">
      <c r="A44" s="31"/>
      <c r="B44" s="33" t="s">
        <v>78</v>
      </c>
      <c r="C44" s="20" t="s">
        <v>81</v>
      </c>
      <c r="D44" s="21">
        <v>11</v>
      </c>
      <c r="E44" s="21"/>
      <c r="F44" s="21"/>
      <c r="G44" s="21"/>
      <c r="H44" s="21"/>
      <c r="I44" s="21"/>
      <c r="J44" s="21"/>
      <c r="K44" s="21"/>
      <c r="L44" s="21">
        <v>3.6</v>
      </c>
      <c r="M44" s="21"/>
      <c r="N44" s="21"/>
      <c r="O44" s="11" t="s">
        <v>80</v>
      </c>
    </row>
    <row r="45" spans="1:15" ht="21.75" thickBot="1">
      <c r="A45" s="31"/>
      <c r="B45" s="33" t="s">
        <v>82</v>
      </c>
      <c r="C45" s="11" t="s">
        <v>43</v>
      </c>
      <c r="D45" s="21">
        <v>28</v>
      </c>
      <c r="E45" s="21" t="s">
        <v>45</v>
      </c>
      <c r="F45" s="21"/>
      <c r="G45" s="21"/>
      <c r="H45" s="21"/>
      <c r="I45" s="21"/>
      <c r="J45" s="21"/>
      <c r="K45" s="21"/>
      <c r="L45" s="21"/>
      <c r="M45" s="21">
        <v>4.8</v>
      </c>
      <c r="N45" s="21"/>
      <c r="O45" s="20"/>
    </row>
    <row r="46" spans="1:15" s="19" customFormat="1" ht="21.75" thickBot="1">
      <c r="A46" s="23" t="s">
        <v>63</v>
      </c>
      <c r="B46" s="24"/>
      <c r="C46" s="25"/>
      <c r="D46" s="29">
        <f>SUM(D35:D45)</f>
        <v>292.1</v>
      </c>
      <c r="E46" s="27" t="s">
        <v>64</v>
      </c>
      <c r="F46" s="28" t="s">
        <v>46</v>
      </c>
      <c r="G46" s="43" t="s">
        <v>66</v>
      </c>
      <c r="H46" s="44"/>
      <c r="I46" s="30">
        <f>AVERAGE(G35:N45)</f>
        <v>5.71</v>
      </c>
      <c r="J46" s="26"/>
      <c r="K46" s="26"/>
      <c r="L46" s="26"/>
      <c r="M46" s="26"/>
      <c r="N46" s="26" t="s">
        <v>72</v>
      </c>
      <c r="O46" s="35">
        <v>62</v>
      </c>
    </row>
    <row r="47" spans="1:15" ht="12.75">
      <c r="A47" s="40" t="s">
        <v>92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</row>
    <row r="48" spans="1:15" ht="12.75">
      <c r="A48" s="31"/>
      <c r="B48" s="34" t="s">
        <v>16</v>
      </c>
      <c r="C48" s="16"/>
      <c r="D48" s="17"/>
      <c r="E48" s="1"/>
      <c r="F48" s="17"/>
      <c r="G48" s="17">
        <v>5.7</v>
      </c>
      <c r="H48" s="17"/>
      <c r="I48" s="17"/>
      <c r="J48" s="17"/>
      <c r="K48" s="17"/>
      <c r="L48" s="17"/>
      <c r="M48" s="17"/>
      <c r="N48" s="17"/>
      <c r="O48" s="15"/>
    </row>
    <row r="49" spans="1:15" ht="31.5">
      <c r="A49" s="31"/>
      <c r="B49" s="32" t="s">
        <v>83</v>
      </c>
      <c r="C49" s="11" t="s">
        <v>84</v>
      </c>
      <c r="D49" s="14">
        <v>56</v>
      </c>
      <c r="E49" s="14" t="s">
        <v>17</v>
      </c>
      <c r="F49" s="14" t="s">
        <v>85</v>
      </c>
      <c r="G49" s="14"/>
      <c r="H49" s="14"/>
      <c r="I49" s="14"/>
      <c r="J49" s="14"/>
      <c r="K49" s="14"/>
      <c r="L49" s="14"/>
      <c r="M49" s="14"/>
      <c r="N49" s="14"/>
      <c r="O49" s="15"/>
    </row>
    <row r="50" spans="1:15" ht="12.75">
      <c r="A50" s="31"/>
      <c r="B50" s="32" t="s">
        <v>24</v>
      </c>
      <c r="C50" s="11"/>
      <c r="D50" s="14"/>
      <c r="E50" s="14"/>
      <c r="F50" s="14"/>
      <c r="G50" s="14"/>
      <c r="H50" s="14"/>
      <c r="I50" s="14">
        <v>4.8</v>
      </c>
      <c r="J50" s="14"/>
      <c r="K50" s="14"/>
      <c r="L50" s="14"/>
      <c r="M50" s="14"/>
      <c r="N50" s="14"/>
      <c r="O50" s="15" t="s">
        <v>55</v>
      </c>
    </row>
    <row r="51" spans="1:15" ht="52.5">
      <c r="A51" s="31"/>
      <c r="B51" s="32" t="s">
        <v>53</v>
      </c>
      <c r="C51" s="11" t="s">
        <v>88</v>
      </c>
      <c r="D51" s="14">
        <v>62</v>
      </c>
      <c r="E51" s="14" t="s">
        <v>29</v>
      </c>
      <c r="F51" s="14"/>
      <c r="G51" s="14"/>
      <c r="H51" s="14"/>
      <c r="I51" s="14"/>
      <c r="J51" s="14"/>
      <c r="K51" s="14"/>
      <c r="L51" s="14"/>
      <c r="M51" s="14"/>
      <c r="N51" s="14"/>
      <c r="O51" s="15" t="s">
        <v>89</v>
      </c>
    </row>
    <row r="52" spans="1:15" ht="21">
      <c r="A52" s="31"/>
      <c r="B52" s="32" t="s">
        <v>86</v>
      </c>
      <c r="C52" s="11" t="s">
        <v>87</v>
      </c>
      <c r="D52" s="14">
        <v>17</v>
      </c>
      <c r="E52" s="14"/>
      <c r="F52" s="14"/>
      <c r="G52" s="14"/>
      <c r="H52" s="14"/>
      <c r="I52" s="14"/>
      <c r="J52" s="14">
        <v>3.7</v>
      </c>
      <c r="K52" s="14"/>
      <c r="L52" s="14"/>
      <c r="M52" s="14"/>
      <c r="N52" s="14"/>
      <c r="O52" s="15" t="s">
        <v>60</v>
      </c>
    </row>
    <row r="53" spans="1:15" ht="12.75">
      <c r="A53" s="31"/>
      <c r="B53" s="32" t="s">
        <v>58</v>
      </c>
      <c r="C53" s="11"/>
      <c r="D53" s="14"/>
      <c r="E53" s="14"/>
      <c r="F53" s="14"/>
      <c r="G53" s="14"/>
      <c r="H53" s="14"/>
      <c r="I53" s="14"/>
      <c r="J53" s="14">
        <v>6.3</v>
      </c>
      <c r="K53" s="14"/>
      <c r="L53" s="14"/>
      <c r="M53" s="14"/>
      <c r="N53" s="14"/>
      <c r="O53" s="15" t="s">
        <v>55</v>
      </c>
    </row>
    <row r="54" spans="1:15" ht="42">
      <c r="A54" s="31"/>
      <c r="B54" s="32" t="s">
        <v>78</v>
      </c>
      <c r="C54" s="11" t="s">
        <v>110</v>
      </c>
      <c r="D54" s="14">
        <v>84</v>
      </c>
      <c r="E54" s="14" t="s">
        <v>29</v>
      </c>
      <c r="F54" s="14"/>
      <c r="G54" s="14"/>
      <c r="H54" s="14"/>
      <c r="I54" s="14"/>
      <c r="J54" s="14"/>
      <c r="K54" s="14"/>
      <c r="L54" s="14"/>
      <c r="M54" s="14"/>
      <c r="N54" s="14"/>
      <c r="O54" s="15" t="s">
        <v>105</v>
      </c>
    </row>
    <row r="55" spans="1:15" ht="12.75">
      <c r="A55" s="31"/>
      <c r="B55" s="32" t="s">
        <v>97</v>
      </c>
      <c r="C55" s="11"/>
      <c r="D55" s="14"/>
      <c r="E55" s="14"/>
      <c r="F55" s="14"/>
      <c r="G55" s="14"/>
      <c r="H55" s="14"/>
      <c r="I55" s="14"/>
      <c r="J55" s="14"/>
      <c r="K55" s="14"/>
      <c r="L55" s="14">
        <v>14.5</v>
      </c>
      <c r="M55" s="14"/>
      <c r="N55" s="14"/>
      <c r="O55" s="15"/>
    </row>
    <row r="56" spans="1:15" ht="13.5" thickBot="1">
      <c r="A56" s="31"/>
      <c r="B56" s="32" t="s">
        <v>104</v>
      </c>
      <c r="C56" s="11"/>
      <c r="D56" s="14"/>
      <c r="E56" s="21" t="s">
        <v>45</v>
      </c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5" s="19" customFormat="1" ht="21.75" thickBot="1">
      <c r="A57" s="23" t="s">
        <v>63</v>
      </c>
      <c r="B57" s="24"/>
      <c r="C57" s="25"/>
      <c r="D57" s="29">
        <f>SUM(D48:D56)</f>
        <v>219</v>
      </c>
      <c r="E57" s="27" t="s">
        <v>64</v>
      </c>
      <c r="F57" s="28" t="s">
        <v>85</v>
      </c>
      <c r="G57" s="43" t="s">
        <v>66</v>
      </c>
      <c r="H57" s="44"/>
      <c r="I57" s="30">
        <f>AVERAGE(G48:N56)</f>
        <v>7</v>
      </c>
      <c r="J57" s="26"/>
      <c r="K57" s="26"/>
      <c r="L57" s="26"/>
      <c r="M57" s="26"/>
      <c r="N57" s="26" t="s">
        <v>72</v>
      </c>
      <c r="O57" s="35">
        <v>61</v>
      </c>
    </row>
    <row r="58" spans="1:15" ht="12.75">
      <c r="A58" s="40" t="s">
        <v>91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</row>
    <row r="59" spans="1:15" ht="31.5">
      <c r="A59" s="31"/>
      <c r="B59" s="34" t="s">
        <v>98</v>
      </c>
      <c r="C59" s="16"/>
      <c r="D59" s="17"/>
      <c r="E59" s="17"/>
      <c r="F59" s="17" t="s">
        <v>46</v>
      </c>
      <c r="G59" s="17"/>
      <c r="H59" s="17"/>
      <c r="I59" s="17"/>
      <c r="J59" s="17"/>
      <c r="K59" s="17"/>
      <c r="L59" s="17"/>
      <c r="M59" s="17"/>
      <c r="N59" s="17">
        <v>18.6</v>
      </c>
      <c r="O59" s="15" t="s">
        <v>117</v>
      </c>
    </row>
    <row r="60" spans="1:15" ht="31.5">
      <c r="A60" s="31"/>
      <c r="B60" s="32" t="s">
        <v>99</v>
      </c>
      <c r="C60" s="11"/>
      <c r="D60" s="14"/>
      <c r="E60" s="14"/>
      <c r="F60" s="14" t="s">
        <v>46</v>
      </c>
      <c r="G60" s="14"/>
      <c r="H60" s="14"/>
      <c r="I60" s="14"/>
      <c r="J60" s="14"/>
      <c r="K60" s="14"/>
      <c r="L60" s="14"/>
      <c r="M60" s="14"/>
      <c r="N60" s="14">
        <v>13.1</v>
      </c>
      <c r="O60" s="15" t="s">
        <v>117</v>
      </c>
    </row>
    <row r="61" spans="1:15" ht="42">
      <c r="A61" s="31"/>
      <c r="B61" s="32" t="s">
        <v>74</v>
      </c>
      <c r="C61" s="16" t="s">
        <v>20</v>
      </c>
      <c r="D61" s="17">
        <v>31.5</v>
      </c>
      <c r="E61" s="14" t="s">
        <v>17</v>
      </c>
      <c r="F61" s="14"/>
      <c r="G61" s="14">
        <v>12.6</v>
      </c>
      <c r="H61" s="14"/>
      <c r="I61" s="14"/>
      <c r="J61" s="14"/>
      <c r="K61" s="14"/>
      <c r="L61" s="14"/>
      <c r="M61" s="14"/>
      <c r="N61" s="14"/>
      <c r="O61" s="15"/>
    </row>
    <row r="62" spans="1:15" ht="12.75">
      <c r="A62" s="31"/>
      <c r="B62" s="32" t="s">
        <v>76</v>
      </c>
      <c r="C62" s="11"/>
      <c r="D62" s="14"/>
      <c r="E62" s="14"/>
      <c r="F62" s="14"/>
      <c r="G62" s="14"/>
      <c r="H62" s="14">
        <v>10.7</v>
      </c>
      <c r="I62" s="14"/>
      <c r="J62" s="14"/>
      <c r="K62" s="14"/>
      <c r="L62" s="14"/>
      <c r="M62" s="14"/>
      <c r="N62" s="14"/>
      <c r="O62" s="15" t="s">
        <v>55</v>
      </c>
    </row>
    <row r="63" spans="1:15" ht="42">
      <c r="A63" s="31"/>
      <c r="B63" s="32" t="s">
        <v>100</v>
      </c>
      <c r="C63" s="11" t="s">
        <v>107</v>
      </c>
      <c r="D63" s="14">
        <v>31.4</v>
      </c>
      <c r="E63" s="14" t="s">
        <v>29</v>
      </c>
      <c r="F63" s="14"/>
      <c r="G63" s="14"/>
      <c r="H63" s="14"/>
      <c r="I63" s="14">
        <v>6.4</v>
      </c>
      <c r="J63" s="14"/>
      <c r="K63" s="14"/>
      <c r="L63" s="14"/>
      <c r="M63" s="14"/>
      <c r="N63" s="14"/>
      <c r="O63" s="15"/>
    </row>
    <row r="64" spans="1:15" ht="21">
      <c r="A64" s="31"/>
      <c r="B64" s="32" t="s">
        <v>101</v>
      </c>
      <c r="C64" s="11" t="s">
        <v>108</v>
      </c>
      <c r="D64" s="14">
        <v>17</v>
      </c>
      <c r="E64" s="14"/>
      <c r="F64" s="14"/>
      <c r="G64" s="14"/>
      <c r="H64" s="14"/>
      <c r="I64" s="14"/>
      <c r="J64" s="14">
        <v>3.7</v>
      </c>
      <c r="K64" s="14"/>
      <c r="L64" s="14"/>
      <c r="M64" s="14"/>
      <c r="N64" s="14"/>
      <c r="O64" s="15" t="s">
        <v>109</v>
      </c>
    </row>
    <row r="65" spans="1:15" ht="12.75">
      <c r="A65" s="31"/>
      <c r="B65" s="32" t="s">
        <v>58</v>
      </c>
      <c r="C65" s="11"/>
      <c r="D65" s="14"/>
      <c r="E65" s="14"/>
      <c r="F65" s="14"/>
      <c r="G65" s="14"/>
      <c r="H65" s="14"/>
      <c r="I65" s="14"/>
      <c r="J65" s="14">
        <v>4.5</v>
      </c>
      <c r="K65" s="14"/>
      <c r="L65" s="14"/>
      <c r="M65" s="14"/>
      <c r="N65" s="14"/>
      <c r="O65" s="15" t="s">
        <v>55</v>
      </c>
    </row>
    <row r="66" spans="1:15" ht="12.75">
      <c r="A66" s="31"/>
      <c r="B66" s="32" t="s">
        <v>102</v>
      </c>
      <c r="C66" s="11" t="s">
        <v>87</v>
      </c>
      <c r="D66" s="14">
        <v>17</v>
      </c>
      <c r="E66" s="14"/>
      <c r="F66" s="14"/>
      <c r="G66" s="14"/>
      <c r="H66" s="14"/>
      <c r="I66" s="14"/>
      <c r="J66" s="14"/>
      <c r="K66" s="14">
        <v>3.1</v>
      </c>
      <c r="L66" s="14"/>
      <c r="M66" s="14"/>
      <c r="N66" s="14"/>
      <c r="O66" s="15" t="s">
        <v>55</v>
      </c>
    </row>
    <row r="67" spans="1:15" ht="84">
      <c r="A67" s="31"/>
      <c r="B67" s="32" t="s">
        <v>37</v>
      </c>
      <c r="C67" s="11" t="s">
        <v>111</v>
      </c>
      <c r="D67" s="14">
        <v>142.3</v>
      </c>
      <c r="E67" s="14" t="s">
        <v>29</v>
      </c>
      <c r="F67" s="14"/>
      <c r="G67" s="14"/>
      <c r="H67" s="14"/>
      <c r="I67" s="14"/>
      <c r="J67" s="14"/>
      <c r="K67" s="14"/>
      <c r="L67" s="14"/>
      <c r="M67" s="14"/>
      <c r="N67" s="14"/>
      <c r="O67" s="15"/>
    </row>
    <row r="68" spans="1:15" ht="12.75">
      <c r="A68" s="31"/>
      <c r="B68" s="32" t="s">
        <v>103</v>
      </c>
      <c r="C68" s="11"/>
      <c r="D68" s="14"/>
      <c r="E68" s="14"/>
      <c r="F68" s="14"/>
      <c r="G68" s="14"/>
      <c r="H68" s="14"/>
      <c r="I68" s="14"/>
      <c r="J68" s="14"/>
      <c r="K68" s="14"/>
      <c r="L68" s="14">
        <v>8.9</v>
      </c>
      <c r="M68" s="14"/>
      <c r="N68" s="14"/>
      <c r="O68" s="15" t="s">
        <v>55</v>
      </c>
    </row>
    <row r="69" spans="1:15" ht="21">
      <c r="A69" s="31"/>
      <c r="B69" s="32" t="s">
        <v>82</v>
      </c>
      <c r="C69" s="11" t="s">
        <v>43</v>
      </c>
      <c r="D69" s="14">
        <v>14</v>
      </c>
      <c r="E69" s="14" t="s">
        <v>45</v>
      </c>
      <c r="F69" s="14"/>
      <c r="G69" s="14"/>
      <c r="H69" s="14"/>
      <c r="I69" s="14"/>
      <c r="J69" s="14"/>
      <c r="K69" s="14"/>
      <c r="L69" s="14"/>
      <c r="M69" s="14">
        <v>15.1</v>
      </c>
      <c r="N69" s="14"/>
      <c r="O69" s="15"/>
    </row>
    <row r="70" spans="1:15" ht="21.75" thickBot="1">
      <c r="A70" s="31"/>
      <c r="B70" s="32" t="s">
        <v>47</v>
      </c>
      <c r="C70" s="11"/>
      <c r="D70" s="14"/>
      <c r="E70" s="14"/>
      <c r="F70" s="14" t="s">
        <v>46</v>
      </c>
      <c r="G70" s="14"/>
      <c r="H70" s="14"/>
      <c r="I70" s="14"/>
      <c r="J70" s="14"/>
      <c r="K70" s="14"/>
      <c r="L70" s="14"/>
      <c r="M70" s="14">
        <v>17.6</v>
      </c>
      <c r="N70" s="14"/>
      <c r="O70" s="36" t="s">
        <v>106</v>
      </c>
    </row>
    <row r="71" spans="1:15" s="19" customFormat="1" ht="21.75" thickBot="1">
      <c r="A71" s="23" t="s">
        <v>63</v>
      </c>
      <c r="B71" s="24"/>
      <c r="C71" s="25"/>
      <c r="D71" s="29">
        <f>SUM(D59:D70)</f>
        <v>253.20000000000002</v>
      </c>
      <c r="E71" s="27" t="s">
        <v>64</v>
      </c>
      <c r="F71" s="28" t="s">
        <v>112</v>
      </c>
      <c r="G71" s="43" t="s">
        <v>66</v>
      </c>
      <c r="H71" s="44"/>
      <c r="I71" s="30">
        <f>AVERAGE(G59:N70)</f>
        <v>10.390909090909089</v>
      </c>
      <c r="J71" s="26"/>
      <c r="K71" s="26"/>
      <c r="L71" s="26"/>
      <c r="M71" s="26"/>
      <c r="N71" s="26" t="s">
        <v>72</v>
      </c>
      <c r="O71" s="35">
        <f>66</f>
        <v>66</v>
      </c>
    </row>
    <row r="72" spans="1:15" ht="12.75">
      <c r="A72" s="40" t="s">
        <v>96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/>
    </row>
    <row r="73" spans="1:15" ht="42">
      <c r="A73" s="31"/>
      <c r="B73" s="34" t="s">
        <v>83</v>
      </c>
      <c r="C73" s="16" t="s">
        <v>114</v>
      </c>
      <c r="D73" s="17">
        <v>25</v>
      </c>
      <c r="E73" s="14" t="s">
        <v>17</v>
      </c>
      <c r="F73" s="14"/>
      <c r="G73" s="17">
        <v>5.6</v>
      </c>
      <c r="H73" s="17"/>
      <c r="I73" s="17"/>
      <c r="J73" s="17"/>
      <c r="K73" s="17"/>
      <c r="L73" s="17"/>
      <c r="M73" s="17"/>
      <c r="N73" s="17"/>
      <c r="O73" s="15"/>
    </row>
    <row r="74" spans="1:15" ht="12.75">
      <c r="A74" s="31"/>
      <c r="B74" s="32" t="s">
        <v>74</v>
      </c>
      <c r="C74" s="11"/>
      <c r="D74" s="14"/>
      <c r="E74" s="14"/>
      <c r="F74" s="14"/>
      <c r="G74" s="14"/>
      <c r="H74" s="14">
        <v>5.3</v>
      </c>
      <c r="I74" s="14"/>
      <c r="J74" s="14"/>
      <c r="K74" s="14"/>
      <c r="L74" s="14"/>
      <c r="M74" s="14"/>
      <c r="N74" s="14"/>
      <c r="O74" s="15" t="s">
        <v>55</v>
      </c>
    </row>
    <row r="75" spans="1:15" ht="21">
      <c r="A75" s="31"/>
      <c r="B75" s="32" t="s">
        <v>21</v>
      </c>
      <c r="C75" s="11" t="s">
        <v>118</v>
      </c>
      <c r="D75" s="14">
        <v>14</v>
      </c>
      <c r="E75" s="14"/>
      <c r="F75" s="14"/>
      <c r="G75" s="14"/>
      <c r="H75" s="14">
        <v>3.8</v>
      </c>
      <c r="I75" s="14"/>
      <c r="J75" s="14"/>
      <c r="K75" s="14"/>
      <c r="L75" s="14"/>
      <c r="M75" s="14"/>
      <c r="N75" s="14"/>
      <c r="O75" s="15" t="s">
        <v>60</v>
      </c>
    </row>
    <row r="76" spans="1:15" ht="12.75">
      <c r="A76" s="31"/>
      <c r="B76" s="32" t="s">
        <v>113</v>
      </c>
      <c r="C76" s="11"/>
      <c r="D76" s="14"/>
      <c r="E76" s="14"/>
      <c r="F76" s="14"/>
      <c r="G76" s="14"/>
      <c r="H76" s="14">
        <v>7.8</v>
      </c>
      <c r="I76" s="14"/>
      <c r="J76" s="14"/>
      <c r="K76" s="14"/>
      <c r="L76" s="14"/>
      <c r="M76" s="14"/>
      <c r="N76" s="14"/>
      <c r="O76" s="15" t="s">
        <v>55</v>
      </c>
    </row>
    <row r="77" spans="1:15" ht="31.5">
      <c r="A77" s="31"/>
      <c r="B77" s="32" t="s">
        <v>115</v>
      </c>
      <c r="C77" s="11" t="s">
        <v>116</v>
      </c>
      <c r="D77" s="14">
        <v>68.4</v>
      </c>
      <c r="E77" s="14" t="s">
        <v>29</v>
      </c>
      <c r="F77" s="14"/>
      <c r="G77" s="14"/>
      <c r="H77" s="14"/>
      <c r="I77" s="14">
        <v>8.9</v>
      </c>
      <c r="J77" s="14"/>
      <c r="K77" s="14"/>
      <c r="L77" s="14"/>
      <c r="M77" s="14"/>
      <c r="N77" s="14"/>
      <c r="O77" s="15"/>
    </row>
    <row r="78" spans="1:15" ht="31.5">
      <c r="A78" s="31"/>
      <c r="B78" s="32" t="s">
        <v>56</v>
      </c>
      <c r="C78" s="11"/>
      <c r="D78" s="14"/>
      <c r="E78" s="14"/>
      <c r="F78" s="14" t="s">
        <v>46</v>
      </c>
      <c r="G78" s="14"/>
      <c r="H78" s="14"/>
      <c r="I78" s="14"/>
      <c r="J78" s="14">
        <v>13.3</v>
      </c>
      <c r="K78" s="14"/>
      <c r="L78" s="14"/>
      <c r="M78" s="14"/>
      <c r="N78" s="14"/>
      <c r="O78" s="15" t="s">
        <v>117</v>
      </c>
    </row>
    <row r="79" spans="1:15" ht="12.75">
      <c r="A79" s="31"/>
      <c r="B79" s="33" t="s">
        <v>86</v>
      </c>
      <c r="C79" s="20"/>
      <c r="D79" s="21"/>
      <c r="E79" s="21"/>
      <c r="F79" s="21"/>
      <c r="G79" s="21"/>
      <c r="H79" s="21"/>
      <c r="I79" s="21"/>
      <c r="J79" s="21">
        <v>10.3</v>
      </c>
      <c r="K79" s="21"/>
      <c r="L79" s="21"/>
      <c r="M79" s="21"/>
      <c r="N79" s="21"/>
      <c r="O79" s="15" t="s">
        <v>55</v>
      </c>
    </row>
    <row r="80" spans="1:15" ht="12.75">
      <c r="A80" s="31"/>
      <c r="B80" s="33" t="s">
        <v>58</v>
      </c>
      <c r="C80" s="20"/>
      <c r="D80" s="21"/>
      <c r="E80" s="21"/>
      <c r="F80" s="21"/>
      <c r="G80" s="21"/>
      <c r="H80" s="21"/>
      <c r="I80" s="21"/>
      <c r="J80" s="21">
        <v>8.7</v>
      </c>
      <c r="K80" s="21"/>
      <c r="L80" s="21"/>
      <c r="M80" s="21"/>
      <c r="N80" s="21"/>
      <c r="O80" s="15" t="s">
        <v>55</v>
      </c>
    </row>
    <row r="81" spans="1:15" ht="12.75">
      <c r="A81" s="31"/>
      <c r="B81" s="33" t="s">
        <v>121</v>
      </c>
      <c r="C81" s="20"/>
      <c r="D81" s="21"/>
      <c r="E81" s="21"/>
      <c r="F81" s="21"/>
      <c r="G81" s="21"/>
      <c r="H81" s="21"/>
      <c r="I81" s="21"/>
      <c r="J81" s="21">
        <v>9.1</v>
      </c>
      <c r="K81" s="21"/>
      <c r="L81" s="21"/>
      <c r="M81" s="21"/>
      <c r="N81" s="21"/>
      <c r="O81" s="15" t="s">
        <v>55</v>
      </c>
    </row>
    <row r="82" spans="1:15" ht="52.5">
      <c r="A82" s="31"/>
      <c r="B82" s="33" t="s">
        <v>39</v>
      </c>
      <c r="C82" s="20" t="s">
        <v>122</v>
      </c>
      <c r="D82" s="21">
        <v>44</v>
      </c>
      <c r="E82" s="21"/>
      <c r="F82" s="21"/>
      <c r="G82" s="21"/>
      <c r="H82" s="21"/>
      <c r="I82" s="21"/>
      <c r="J82" s="21"/>
      <c r="K82" s="21">
        <v>7.3</v>
      </c>
      <c r="L82" s="21"/>
      <c r="M82" s="21"/>
      <c r="N82" s="21"/>
      <c r="O82" s="15"/>
    </row>
    <row r="83" spans="1:15" ht="12.75">
      <c r="A83" s="31"/>
      <c r="B83" s="33" t="s">
        <v>123</v>
      </c>
      <c r="C83" s="20"/>
      <c r="D83" s="21"/>
      <c r="E83" s="21"/>
      <c r="F83" s="21"/>
      <c r="G83" s="21"/>
      <c r="H83" s="21"/>
      <c r="I83" s="21"/>
      <c r="J83" s="21"/>
      <c r="K83" s="21"/>
      <c r="L83" s="21">
        <v>6.2</v>
      </c>
      <c r="M83" s="21"/>
      <c r="N83" s="21"/>
      <c r="O83" s="15"/>
    </row>
    <row r="84" spans="1:15" ht="21">
      <c r="A84" s="31"/>
      <c r="B84" s="33" t="s">
        <v>124</v>
      </c>
      <c r="C84" s="20" t="s">
        <v>87</v>
      </c>
      <c r="D84" s="21">
        <v>17</v>
      </c>
      <c r="E84" s="21"/>
      <c r="F84" s="21"/>
      <c r="G84" s="21"/>
      <c r="H84" s="21"/>
      <c r="I84" s="21"/>
      <c r="J84" s="21"/>
      <c r="K84" s="21"/>
      <c r="L84" s="21">
        <v>3.5</v>
      </c>
      <c r="M84" s="21"/>
      <c r="N84" s="21"/>
      <c r="O84" s="15" t="s">
        <v>60</v>
      </c>
    </row>
    <row r="85" spans="1:15" ht="21.75" thickBot="1">
      <c r="A85" s="31"/>
      <c r="B85" s="33" t="s">
        <v>97</v>
      </c>
      <c r="C85" s="11" t="s">
        <v>43</v>
      </c>
      <c r="D85" s="14">
        <v>14</v>
      </c>
      <c r="E85" s="21"/>
      <c r="F85" s="21"/>
      <c r="G85" s="21"/>
      <c r="H85" s="21"/>
      <c r="I85" s="21"/>
      <c r="J85" s="21"/>
      <c r="K85" s="21"/>
      <c r="L85" s="21"/>
      <c r="M85" s="21">
        <v>6.2</v>
      </c>
      <c r="N85" s="21"/>
      <c r="O85" s="15" t="s">
        <v>127</v>
      </c>
    </row>
    <row r="86" spans="1:15" s="19" customFormat="1" ht="22.5" customHeight="1" thickBot="1">
      <c r="A86" s="23" t="s">
        <v>63</v>
      </c>
      <c r="B86" s="24"/>
      <c r="C86" s="25"/>
      <c r="D86" s="29">
        <f>SUM(D73:D85)</f>
        <v>182.4</v>
      </c>
      <c r="E86" s="27" t="s">
        <v>128</v>
      </c>
      <c r="F86" s="28" t="s">
        <v>46</v>
      </c>
      <c r="G86" s="43" t="s">
        <v>66</v>
      </c>
      <c r="H86" s="44"/>
      <c r="I86" s="30">
        <f>AVERAGE(G73:N85)</f>
        <v>7.384615384615385</v>
      </c>
      <c r="J86" s="26"/>
      <c r="K86" s="26"/>
      <c r="L86" s="26"/>
      <c r="M86" s="26"/>
      <c r="N86" s="26" t="s">
        <v>72</v>
      </c>
      <c r="O86" s="35">
        <v>30</v>
      </c>
    </row>
    <row r="87" spans="1:15" ht="12.75">
      <c r="A87" s="40" t="s">
        <v>119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2"/>
    </row>
    <row r="88" spans="1:15" ht="147">
      <c r="A88" s="31"/>
      <c r="B88" s="34" t="s">
        <v>125</v>
      </c>
      <c r="C88" s="16"/>
      <c r="D88" s="14"/>
      <c r="E88" s="14"/>
      <c r="F88" s="14" t="s">
        <v>129</v>
      </c>
      <c r="G88" s="17"/>
      <c r="H88" s="17"/>
      <c r="I88" s="17"/>
      <c r="J88" s="17"/>
      <c r="K88" s="17"/>
      <c r="L88" s="17"/>
      <c r="M88" s="17"/>
      <c r="N88" s="17">
        <v>20.9</v>
      </c>
      <c r="O88" s="15" t="s">
        <v>131</v>
      </c>
    </row>
    <row r="89" spans="1:15" ht="21">
      <c r="A89" s="31"/>
      <c r="B89" s="34" t="s">
        <v>132</v>
      </c>
      <c r="C89" s="16"/>
      <c r="D89" s="14"/>
      <c r="E89" s="14"/>
      <c r="F89" s="14"/>
      <c r="G89" s="17"/>
      <c r="H89" s="17"/>
      <c r="I89" s="17"/>
      <c r="J89" s="17"/>
      <c r="K89" s="17"/>
      <c r="L89" s="17"/>
      <c r="M89" s="17"/>
      <c r="N89" s="17"/>
      <c r="O89" s="36" t="s">
        <v>133</v>
      </c>
    </row>
    <row r="90" spans="1:15" ht="42">
      <c r="A90" s="31"/>
      <c r="B90" s="32" t="s">
        <v>126</v>
      </c>
      <c r="C90" s="11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>
        <v>11.9</v>
      </c>
      <c r="O90" s="15" t="s">
        <v>130</v>
      </c>
    </row>
    <row r="91" spans="1:15" ht="21">
      <c r="A91" s="31"/>
      <c r="B91" s="32" t="s">
        <v>126</v>
      </c>
      <c r="C91" s="11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6" t="s">
        <v>48</v>
      </c>
    </row>
    <row r="92" spans="1:15" ht="42">
      <c r="A92" s="31"/>
      <c r="B92" s="34" t="s">
        <v>83</v>
      </c>
      <c r="C92" s="16" t="s">
        <v>20</v>
      </c>
      <c r="D92" s="14">
        <v>31.5</v>
      </c>
      <c r="E92" s="14" t="s">
        <v>17</v>
      </c>
      <c r="F92" s="14" t="s">
        <v>120</v>
      </c>
      <c r="G92" s="17">
        <v>8</v>
      </c>
      <c r="H92" s="14"/>
      <c r="I92" s="14"/>
      <c r="J92" s="14"/>
      <c r="K92" s="14"/>
      <c r="L92" s="14"/>
      <c r="M92" s="14"/>
      <c r="N92" s="14"/>
      <c r="O92" s="15"/>
    </row>
    <row r="93" spans="1:15" ht="42">
      <c r="A93" s="31"/>
      <c r="B93" s="32" t="s">
        <v>74</v>
      </c>
      <c r="C93" s="11" t="s">
        <v>135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5" t="s">
        <v>134</v>
      </c>
    </row>
    <row r="94" spans="1:15" ht="12.75">
      <c r="A94" s="31"/>
      <c r="B94" s="32" t="s">
        <v>24</v>
      </c>
      <c r="C94" s="11"/>
      <c r="D94" s="14"/>
      <c r="E94" s="14"/>
      <c r="F94" s="14"/>
      <c r="G94" s="14"/>
      <c r="H94" s="14">
        <v>5.7</v>
      </c>
      <c r="I94" s="14"/>
      <c r="J94" s="14"/>
      <c r="K94" s="14"/>
      <c r="L94" s="14"/>
      <c r="M94" s="14"/>
      <c r="N94" s="14"/>
      <c r="O94" s="15"/>
    </row>
    <row r="95" spans="1:15" ht="21">
      <c r="A95" s="31"/>
      <c r="B95" s="33" t="s">
        <v>76</v>
      </c>
      <c r="C95" s="20" t="s">
        <v>136</v>
      </c>
      <c r="D95" s="21">
        <v>34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5" t="s">
        <v>60</v>
      </c>
    </row>
    <row r="96" spans="1:15" ht="21">
      <c r="A96" s="31"/>
      <c r="B96" s="33" t="s">
        <v>115</v>
      </c>
      <c r="C96" s="20" t="s">
        <v>137</v>
      </c>
      <c r="D96" s="21">
        <v>60</v>
      </c>
      <c r="E96" s="21" t="s">
        <v>29</v>
      </c>
      <c r="F96" s="21"/>
      <c r="G96" s="21"/>
      <c r="H96" s="21"/>
      <c r="I96" s="21">
        <v>4.6</v>
      </c>
      <c r="J96" s="21"/>
      <c r="K96" s="21"/>
      <c r="L96" s="21"/>
      <c r="M96" s="21"/>
      <c r="N96" s="21"/>
      <c r="O96" s="15"/>
    </row>
    <row r="97" spans="1:15" ht="12.75">
      <c r="A97" s="31"/>
      <c r="B97" s="33" t="s">
        <v>56</v>
      </c>
      <c r="C97" s="20" t="s">
        <v>135</v>
      </c>
      <c r="D97" s="21"/>
      <c r="E97" s="21"/>
      <c r="F97" s="21"/>
      <c r="G97" s="21"/>
      <c r="H97" s="21"/>
      <c r="I97" s="21"/>
      <c r="J97" s="21">
        <v>5</v>
      </c>
      <c r="K97" s="21"/>
      <c r="L97" s="21"/>
      <c r="M97" s="21"/>
      <c r="N97" s="21"/>
      <c r="O97" s="15" t="s">
        <v>55</v>
      </c>
    </row>
    <row r="98" spans="1:15" ht="31.5">
      <c r="A98" s="31"/>
      <c r="B98" s="32" t="s">
        <v>138</v>
      </c>
      <c r="C98" s="11" t="s">
        <v>139</v>
      </c>
      <c r="D98" s="14">
        <v>27</v>
      </c>
      <c r="E98" s="14"/>
      <c r="F98" s="14"/>
      <c r="G98" s="14"/>
      <c r="H98" s="14"/>
      <c r="I98" s="14"/>
      <c r="J98" s="14">
        <v>2.7</v>
      </c>
      <c r="K98" s="14"/>
      <c r="L98" s="14"/>
      <c r="M98" s="14"/>
      <c r="N98" s="14"/>
      <c r="O98" s="36" t="s">
        <v>140</v>
      </c>
    </row>
    <row r="99" spans="1:15" ht="12.75">
      <c r="A99" s="40" t="s">
        <v>119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2"/>
    </row>
    <row r="100" spans="1:15" ht="12.75">
      <c r="A100" s="31"/>
      <c r="B100" s="33" t="s">
        <v>62</v>
      </c>
      <c r="C100" s="20"/>
      <c r="D100" s="21"/>
      <c r="E100" s="21"/>
      <c r="F100" s="21"/>
      <c r="G100" s="21"/>
      <c r="H100" s="21"/>
      <c r="I100" s="21"/>
      <c r="J100" s="21">
        <v>5.1</v>
      </c>
      <c r="K100" s="21"/>
      <c r="L100" s="21"/>
      <c r="M100" s="21"/>
      <c r="N100" s="21"/>
      <c r="O100" s="15" t="s">
        <v>55</v>
      </c>
    </row>
    <row r="101" spans="1:15" ht="63">
      <c r="A101" s="31"/>
      <c r="B101" s="33" t="s">
        <v>39</v>
      </c>
      <c r="C101" s="20" t="s">
        <v>142</v>
      </c>
      <c r="D101" s="21">
        <v>91.5</v>
      </c>
      <c r="E101" s="21" t="s">
        <v>29</v>
      </c>
      <c r="F101" s="14"/>
      <c r="G101" s="21"/>
      <c r="H101" s="21"/>
      <c r="I101" s="21"/>
      <c r="J101" s="21"/>
      <c r="K101" s="21">
        <v>4.6</v>
      </c>
      <c r="L101" s="21"/>
      <c r="M101" s="21"/>
      <c r="N101" s="21"/>
      <c r="O101" s="15"/>
    </row>
    <row r="102" spans="1:15" ht="12.75">
      <c r="A102" s="31"/>
      <c r="B102" s="33" t="s">
        <v>144</v>
      </c>
      <c r="C102" s="20"/>
      <c r="D102" s="21"/>
      <c r="E102" s="21"/>
      <c r="F102" s="21"/>
      <c r="G102" s="21"/>
      <c r="H102" s="21"/>
      <c r="I102" s="21"/>
      <c r="J102" s="21"/>
      <c r="K102" s="21"/>
      <c r="L102" s="21">
        <v>11.5</v>
      </c>
      <c r="M102" s="21"/>
      <c r="N102" s="21"/>
      <c r="O102" s="15" t="s">
        <v>55</v>
      </c>
    </row>
    <row r="103" spans="1:15" ht="12.75">
      <c r="A103" s="31"/>
      <c r="B103" s="33" t="s">
        <v>145</v>
      </c>
      <c r="C103" s="20" t="s">
        <v>135</v>
      </c>
      <c r="D103" s="21"/>
      <c r="E103" s="21"/>
      <c r="F103" s="21"/>
      <c r="G103" s="21"/>
      <c r="H103" s="21"/>
      <c r="I103" s="21"/>
      <c r="J103" s="21"/>
      <c r="K103" s="21"/>
      <c r="L103" s="21">
        <v>11.4</v>
      </c>
      <c r="M103" s="21"/>
      <c r="N103" s="21"/>
      <c r="O103" s="15" t="s">
        <v>55</v>
      </c>
    </row>
    <row r="104" spans="1:15" ht="42">
      <c r="A104" s="31"/>
      <c r="B104" s="33" t="s">
        <v>82</v>
      </c>
      <c r="C104" s="11" t="s">
        <v>43</v>
      </c>
      <c r="D104" s="14">
        <v>14</v>
      </c>
      <c r="E104" s="21" t="s">
        <v>45</v>
      </c>
      <c r="F104" s="14" t="s">
        <v>120</v>
      </c>
      <c r="G104" s="21"/>
      <c r="H104" s="21"/>
      <c r="I104" s="21"/>
      <c r="J104" s="21"/>
      <c r="K104" s="21"/>
      <c r="L104" s="21">
        <v>11.3</v>
      </c>
      <c r="M104" s="21"/>
      <c r="N104" s="21"/>
      <c r="O104" s="15" t="s">
        <v>143</v>
      </c>
    </row>
    <row r="105" spans="1:15" ht="12.75">
      <c r="A105" s="31"/>
      <c r="B105" s="33" t="s">
        <v>47</v>
      </c>
      <c r="C105" s="20"/>
      <c r="D105" s="21"/>
      <c r="E105" s="21"/>
      <c r="F105" s="21"/>
      <c r="G105" s="21"/>
      <c r="H105" s="21"/>
      <c r="I105" s="21"/>
      <c r="J105" s="21"/>
      <c r="K105" s="21"/>
      <c r="L105" s="21">
        <v>11</v>
      </c>
      <c r="M105" s="21"/>
      <c r="N105" s="21"/>
      <c r="O105" s="15" t="s">
        <v>55</v>
      </c>
    </row>
    <row r="106" spans="1:15" s="19" customFormat="1" ht="13.5" thickBot="1">
      <c r="A106" s="31"/>
      <c r="B106" s="33" t="s">
        <v>146</v>
      </c>
      <c r="C106" s="20"/>
      <c r="D106" s="21"/>
      <c r="E106" s="21"/>
      <c r="F106" s="21"/>
      <c r="G106" s="21"/>
      <c r="H106" s="21"/>
      <c r="I106" s="21"/>
      <c r="J106" s="21"/>
      <c r="K106" s="21"/>
      <c r="L106" s="21"/>
      <c r="M106" s="21">
        <v>11.1</v>
      </c>
      <c r="N106" s="21"/>
      <c r="O106" s="15"/>
    </row>
    <row r="107" spans="1:15" ht="21.75" thickBot="1">
      <c r="A107" s="23" t="s">
        <v>63</v>
      </c>
      <c r="B107" s="24"/>
      <c r="C107" s="25"/>
      <c r="D107" s="29">
        <f>SUM(D88:D106)</f>
        <v>258</v>
      </c>
      <c r="E107" s="27" t="s">
        <v>64</v>
      </c>
      <c r="F107" s="27" t="s">
        <v>147</v>
      </c>
      <c r="G107" s="43" t="s">
        <v>66</v>
      </c>
      <c r="H107" s="44"/>
      <c r="I107" s="30">
        <f>AVERAGE(G88:N106)</f>
        <v>8.914285714285715</v>
      </c>
      <c r="J107" s="26"/>
      <c r="K107" s="26"/>
      <c r="L107" s="26"/>
      <c r="M107" s="26"/>
      <c r="N107" s="26" t="s">
        <v>72</v>
      </c>
      <c r="O107" s="35">
        <v>103</v>
      </c>
    </row>
    <row r="108" spans="1:15" ht="12.75">
      <c r="A108" s="40" t="s">
        <v>141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2"/>
    </row>
    <row r="109" spans="1:15" ht="42">
      <c r="A109" s="31"/>
      <c r="B109" s="34" t="s">
        <v>149</v>
      </c>
      <c r="C109" s="16" t="s">
        <v>20</v>
      </c>
      <c r="D109" s="14">
        <v>31.5</v>
      </c>
      <c r="E109" s="14" t="s">
        <v>17</v>
      </c>
      <c r="F109" s="14"/>
      <c r="G109" s="17">
        <v>6.4</v>
      </c>
      <c r="H109" s="17"/>
      <c r="I109" s="17"/>
      <c r="J109" s="17"/>
      <c r="K109" s="17"/>
      <c r="L109" s="17"/>
      <c r="M109" s="17"/>
      <c r="N109" s="17"/>
      <c r="O109" s="15" t="s">
        <v>148</v>
      </c>
    </row>
    <row r="110" spans="1:15" ht="13.5" thickBot="1">
      <c r="A110" s="31"/>
      <c r="B110" s="33"/>
      <c r="C110" s="2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15"/>
    </row>
    <row r="111" spans="1:15" ht="21.75" thickBot="1">
      <c r="A111" s="23" t="s">
        <v>63</v>
      </c>
      <c r="B111" s="24"/>
      <c r="C111" s="25"/>
      <c r="D111" s="29">
        <f>SUM(D109:D110)</f>
        <v>31.5</v>
      </c>
      <c r="E111" s="27" t="s">
        <v>64</v>
      </c>
      <c r="F111" s="27"/>
      <c r="G111" s="43" t="s">
        <v>66</v>
      </c>
      <c r="H111" s="44"/>
      <c r="I111" s="30">
        <f>AVERAGE(G109:N110)</f>
        <v>6.4</v>
      </c>
      <c r="J111" s="26"/>
      <c r="K111" s="26"/>
      <c r="L111" s="26"/>
      <c r="M111" s="26"/>
      <c r="N111" s="26" t="s">
        <v>72</v>
      </c>
      <c r="O111" s="35">
        <v>60</v>
      </c>
    </row>
  </sheetData>
  <mergeCells count="19">
    <mergeCell ref="A58:O58"/>
    <mergeCell ref="G71:H71"/>
    <mergeCell ref="G33:H33"/>
    <mergeCell ref="A34:O34"/>
    <mergeCell ref="G2:N2"/>
    <mergeCell ref="E3:F3"/>
    <mergeCell ref="A19:O19"/>
    <mergeCell ref="G18:H18"/>
    <mergeCell ref="A4:C4"/>
    <mergeCell ref="A108:O108"/>
    <mergeCell ref="G111:H111"/>
    <mergeCell ref="A99:O99"/>
    <mergeCell ref="G46:H46"/>
    <mergeCell ref="A47:O47"/>
    <mergeCell ref="A87:O87"/>
    <mergeCell ref="G107:H107"/>
    <mergeCell ref="A72:O72"/>
    <mergeCell ref="G86:H86"/>
    <mergeCell ref="G57:H57"/>
  </mergeCells>
  <conditionalFormatting sqref="G112:N65536 G79:N85 G104:I106 G108:N109 J86:M86 G58:I70 N58:N70 G47:I56 N47:N56 N19:N32 G34:I45 G1:N1 G19:I32 G4:I17 N34:N45 N4:N17 J4:M78 N72:N78 G72:I78 N110 J110:M111 G110:I110 J104:L107 M100:M107 G100:L103 N100:N106 G87:N99">
    <cfRule type="cellIs" priority="1" dxfId="0" operator="lessThan" stopIfTrue="1">
      <formula>4</formula>
    </cfRule>
    <cfRule type="cellIs" priority="2" dxfId="1" operator="between" stopIfTrue="1">
      <formula>4</formula>
      <formula>9</formula>
    </cfRule>
    <cfRule type="cellIs" priority="3" dxfId="2" operator="greaterThan" stopIfTrue="1">
      <formula>9</formula>
    </cfRule>
  </conditionalFormatting>
  <printOptions/>
  <pageMargins left="0.33" right="0.19" top="0.45" bottom="0.25" header="0.27" footer="0.24"/>
  <pageSetup horizontalDpi="600" verticalDpi="600" orientation="landscape" paperSize="9" r:id="rId1"/>
  <headerFooter alignWithMargins="0">
    <oddHeader>&amp;LSteve O'Driscoll&amp;RPaula Carr Diabetic Centre Ashford</oddHeader>
  </headerFooter>
  <rowBreaks count="7" manualBreakCount="7">
    <brk id="18" max="255" man="1"/>
    <brk id="33" max="255" man="1"/>
    <brk id="46" max="255" man="1"/>
    <brk id="57" max="255" man="1"/>
    <brk id="71" max="255" man="1"/>
    <brk id="86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Sciences Corporation (CSC)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SO'Driscoll</dc:creator>
  <cp:keywords/>
  <dc:description/>
  <cp:lastModifiedBy>Zlocaladmin</cp:lastModifiedBy>
  <cp:lastPrinted>2007-09-19T10:04:21Z</cp:lastPrinted>
  <dcterms:created xsi:type="dcterms:W3CDTF">2007-09-13T09:37:50Z</dcterms:created>
  <dcterms:modified xsi:type="dcterms:W3CDTF">2007-09-30T15:04:59Z</dcterms:modified>
  <cp:category/>
  <cp:version/>
  <cp:contentType/>
  <cp:contentStatus/>
</cp:coreProperties>
</file>